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600" firstSheet="0" activeTab="0"/>
  </bookViews>
  <sheets>
    <sheet name="Sheet1" sheetId="1" state="visible" r:id="rId2"/>
  </sheets>
  <calcPr iterateCount="100" refMode="A1" iterate="false" iterateDelta="0.0001"/>
</workbook>
</file>

<file path=xl/sharedStrings.xml><?xml version="1.0" encoding="utf-8"?>
<sst xmlns="http://schemas.openxmlformats.org/spreadsheetml/2006/main" count="267" uniqueCount="119">
  <si>
    <t>Summary</t>
  </si>
  <si>
    <t>Result</t>
  </si>
  <si>
    <t>Current status</t>
  </si>
  <si>
    <t>Reporter</t>
  </si>
  <si>
    <t>Responsible QA</t>
  </si>
  <si>
    <t>Tested in build</t>
  </si>
  <si>
    <t>Screenshot Link</t>
  </si>
  <si>
    <t>Reviewed by 
Raghav</t>
  </si>
  <si>
    <t>Reviewed by 
Rohit</t>
  </si>
  <si>
    <t>Reviewed by 
Tariq</t>
  </si>
  <si>
    <t>a.) Materialized Views Tree Node</t>
  </si>
  <si>
    <t>Precondition:
Go to server tree node
Go to "Databases" tree node &amp; expand it
Go to Postgres database &amp; expand it
Go to public schema &amp; Expand it
 </t>
  </si>
  <si>
    <t>Observe all the Ojects nodes</t>
  </si>
  <si>
    <t>"Materialized Views" object node displayed successfully.</t>
  </si>
  <si>
    <t>Pass</t>
  </si>
  <si>
    <t>ivangron</t>
  </si>
  <si>
    <t>Nishtha</t>
  </si>
  <si>
    <t>ADS 17.0.0-ga-4</t>
  </si>
  <si>
    <t>Create Materialized View</t>
  </si>
  <si>
    <t>Simple Materialized View</t>
  </si>
  <si>
    <t>Precondition :
1)  Create a Table 
CREATE TABLE "invoice" (
    invoice_no    integer        PRIMARY KEY,
    seller_no     integer,       -- ID of salesperson
    invoice_date  date,          -- date of sale
    invoice_amt   numeric(13,2)  -- amount of sale
);</t>
  </si>
  <si>
    <t>Create a Materialized View on this Table.
CREATE MATERIALIZED VIEW "sales_summary" AS
  SELECT
      seller_no,
      invoice_date,
      sum(invoice_amt)::numeric(13,2) as sales_amt
   FROM invoice
   WHERE invoice_date &lt; CURRENT_DATE
   GROUP BY
      seller_no,
      invoice_date
   ORDER BY
      seller_no,
      invoice_date;</t>
  </si>
  <si>
    <t>Materialized view created successfully and displayed under 'Materialized Views' tree node. </t>
  </si>
  <si>
    <t>ADS 17.0.0-ga-5</t>
  </si>
  <si>
    <t>Create Materialized View from a Function</t>
  </si>
  <si>
    <t>Precondition : 
1) Create a Table
CREATE TABLE matviews (
  mv_name NAME NOT NULL PRIMARY KEY
  , v_name NAME NOT NULL
  , last_refresh TIMESTAMP WITH TIME ZONE
);
2) Create a Simple View
CREATE VIEW "public"."matview"
AS
 SELECT matviews.mv_name,
    matviews.v_name,
    matviews.last_refresh
   FROM matviews;
GO</t>
  </si>
  <si>
    <t>Create below Function : 
CREATE OR REPLACE FUNCTION create_matview(NAME, NAME)
 RETURNS VOID
 SECURITY DEFINER
 LANGUAGE plpgsql AS '
 DECLARE
     matview ALIAS FOR $1;
     view_name ALIAS FOR $2;
     entry matviews%ROWTYPE;
 BEGIN
     SELECT * INTO entry FROM matviews WHERE mv_name = matview;
     IF FOUND THEN
         RAISE EXCEPTION ''Materialized view ''''%'''' already exists.'',
           matview;
     END IF;
     EXECUTE ''REVOKE ALL ON '' || view_name || '' FROM PUBLIC''; 
     EXECUTE ''GRANT SELECT ON '' || view_name || '' TO PUBLIC'';
     EXECUTE ''CREATE Materialized View '' || matview || '' AS SELECT * FROM '' || view_name;
     EXECUTE ''REVOKE ALL ON '' || matview || '' FROM PUBLIC'';
     EXECUTE ''GRANT SELECT ON '' || matview || '' TO PUBLIC'';
     INSERT INTO matviews (mv_name, v_name, last_refresh)
       VALUES (matview, view_name, CURRENT_TIMESTAMP); 
     RETURN;
 END
 ';
Now Execute this function by passing 'materialized view' name and 'view' name on which we are creating materialized view.
SELECT "public"."create_matview"('mymat_view','matview')
GO</t>
  </si>
  <si>
    <t>Materialized view with name 'mymat_view' is created and displayed under 'Materialized Views' tree node.</t>
  </si>
  <si>
    <t>Simple Materialized View with Storage options :</t>
  </si>
  <si>
    <r>
      <t xml:space="preserve">Create Materialized view with Storage options and Tablespace :</t>
    </r>
    <r>
      <rPr>
        <sz val="11"/>
        <color rgb="FF000000"/>
        <rFont val="Arial"/>
        <family val="2"/>
        <charset val="1"/>
      </rPr>
      <t xml:space="preserve">Query :
CREATE MATERIALIZED VIEW "public"."mymat_view1" 
WITH (FILLFACTOR = 10) 
TABLESPACE "pg_default" 
AS 
SELECT matview.mv_name, matview.v_name, matview.last_refresh 
FROM matview 
WITH DATA 
GO</t>
    </r>
  </si>
  <si>
    <t>Simple Materialized View with NO DATA option :</t>
  </si>
  <si>
    <t>Enter below script in QA window and execute it :
CREATE MATERIALIZED VIEW "public"."mymat_view_1"
        AS
        SELECT matview.mv_name,
    matview.v_name,
    matview.last_refresh
   FROM matview
WITH NO DATA
GO
Now run SELECT * query to see data :
SELECT * FROM mymat_view_1
GO</t>
  </si>
  <si>
    <t>Below error message is displayed :
 ERROR: materialized view "mymat_view_1" has not been populated
  Hint: Use the REFRESH MATERIALIZED VIEW command.</t>
  </si>
  <si>
    <t>Enter below script in QA window and execute it :
CREATE MATERIALIZED VIEW "public"."mymat_view_1"
        AS
        SELECT matview.mv_name,
    matview.v_name,
    matview.last_refresh
   FROM matview
WITH NO DATA
GO
Now run SELECT * query to see data :
SELECT * FROM mymat_view_1
GO
Below error message is displayed :
 ERROR: materialized view "mymat_view_1" has not been populated
  Hint: Use the REFRESH MATERIALIZED VIEW command.
Run REFERSH query :
REFRESH MATERIALIZED VIEW mymat_view_1</t>
  </si>
  <si>
    <t>Now run SELECT * query to see data :
SELECT * FROM mymat_view_1
GO
Data displayed successfully.</t>
  </si>
  <si>
    <t>b.) Materialized Views extraction code</t>
  </si>
  <si>
    <t>Go to Materialized Views node and Expand it.
Select any Materialized view and expand it.</t>
  </si>
  <si>
    <t>Column node displayed under it. If we expand Columns node, all columns are displayed successfully.</t>
  </si>
  <si>
    <t>c.) Materialized Views scripting code</t>
  </si>
  <si>
    <t>Script object to window as/New window as/File as</t>
  </si>
  <si>
    <t>Script Object to Window As</t>
  </si>
  <si>
    <t>Precondition:
Select any Materialized View
Right click on it</t>
  </si>
  <si>
    <t>Right click on "sales_summary"
Select 'Script Object to window As'
Select CREATE</t>
  </si>
  <si>
    <t>CREATE script of selected materialized view is generated successfully.</t>
  </si>
  <si>
    <t>Right click on "sales_summary"
Select 'Script Object to window As'
Select DROP</t>
  </si>
  <si>
    <t>DROP script of selected materialized view is generated successfully.</t>
  </si>
  <si>
    <t>Script Object to New Window As</t>
  </si>
  <si>
    <t>Right click on "sales_summary"
Select 'Script Object to New window As'
Select CREATE</t>
  </si>
  <si>
    <t>CREATE script of selected materialized view is generated successfully in new QA window.</t>
  </si>
  <si>
    <t>Right click on "sales_summary"
Select 'Script Object to New window As'
Select DROP</t>
  </si>
  <si>
    <t>DROP script of selected materialized view is generated successfully in new QA window.</t>
  </si>
  <si>
    <t>Script Object to File As</t>
  </si>
  <si>
    <t>Right click on "sales_summary"
Select 'Script Object to File As'
Select CREATE
'Save' window opens
In Save window, Choose file path and enter file name. 
Click on Save button.</t>
  </si>
  <si>
    <t>CREATE script of materialized view is saved in speciied file.</t>
  </si>
  <si>
    <t>Right click on "sales_summary"
Select 'Script Object to File As'
Select DROP
'Save' window opens
In Save window, Choose file path and enter file name. 
Click on Save button.</t>
  </si>
  <si>
    <t>DROP script of materialized view is saved in speciied file.</t>
  </si>
  <si>
    <t>e.) Materialized View support to Schema Object script generator &amp; Multi-Object Scripting</t>
  </si>
  <si>
    <t>Script multiple Materialized views</t>
  </si>
  <si>
    <t>Precondition:
Select multiple Materialized Views
Right click on them</t>
  </si>
  <si>
    <t>Select 'Script Object to window As'
Select CREATE
'Script Create Object' window opens
Click on OK Button</t>
  </si>
  <si>
    <t>CREATE script of selected materialized views is generated successfully.</t>
  </si>
  <si>
    <t>Select 'Script Object to window As'
Select DROP
'Script DROP Object' window opens
Click on OK Button</t>
  </si>
  <si>
    <t>DROP script of selected materialized views is generated successfully.</t>
  </si>
  <si>
    <t>Select 'Script Object to New window As'
Select CREATE
'Script Create Object' window opens
Click on OK Button</t>
  </si>
  <si>
    <t>Select 'Script Object to New Window As'
Select DROP
'Script DROP Object' window opens
Click on OK Button</t>
  </si>
  <si>
    <t>Select 'Script Object to File As'
Select CREATE
'Script Create Object' window opens
Click on OK Button</t>
  </si>
  <si>
    <t>Save' window opens
In Save window, Choose file path and enter file name. 
Click on Save button.
Create script of selected Materialized views is save in given file. </t>
  </si>
  <si>
    <t>Select 'Script Object to File As'
Select DROP
'Script DROP Object' window opens
Click on OK Button</t>
  </si>
  <si>
    <t>Save' window opens
In Save window, Choose file path and enter file name. 
Click on Save button.
Drop script of selected Materialized views is save in given file. </t>
  </si>
  <si>
    <t>Schema Script Generator</t>
  </si>
  <si>
    <t>Precondition:
Select any Materialized View
Right click on it
Select Tools - &gt; Schema  Script Generator
In Script Generator window
Select Database from Database drop down list
Select Schema from schema drop down list</t>
  </si>
  <si>
    <t>Check "Materialized Views" object and unchecked remaining objects from 'Object Types'
Select one Materialized view from "Objects" list.
Click Next button
In Options Tab
Select 'Preview Tab' option from 'Save as' drop down list of "Save To" pane 
Check "Generate the CREATE" and Check "Generate the DROP" options
Click Next</t>
  </si>
  <si>
    <t>CREATE and DROP scripts of materialized views are generated in Preview Tab.</t>
  </si>
  <si>
    <t>Check "Materialized Views" object and unchecked remaining objects from 'Object Types'
Select one Materialized view from "Objects" list.
Click Next button
In Options Tab
Select 'Preview Tab' option from 'Save as' drop down list of "Save To" pane 
Check "Generate the CREATE" , Check "Generate the DROP" options
Click Next</t>
  </si>
  <si>
    <t>CREATE script (with storage options) and DROP scripts of materialized views are generated in Preview Tab.</t>
  </si>
  <si>
    <t>Check "Materialized Views" object and unchecked remaining objects from 'Object Types'
Select one Materialized view from "Objects" list.
Click Next button
In Options Tab
Select One File option from 'Save as' drop down list of "Save To" pane 
Click on Browse button and Browse file to save scripts.
Select "[Default]" from 'Encoding' drop down list
Select 'Windows Style End of Line: CR/LF' from 'Platform' drop down list
Check Generate the CREATE, Check "Generate the DROP" ,'Qualify Objects' and "Include Descriptive Header" options.
click Next</t>
  </si>
  <si>
    <t>CREATE and DROP script with qualified objet names along with Headers get saved on specified file path.</t>
  </si>
  <si>
    <t>Check "Materialized Views" object and unchecked remaining objects from 'Object Types'
Select one Materialized view from "Objects" list.
Click Next button
In Options Tab
Select One File option from 'Save as' drop down list of "Save To" pane 
Click on Browse button and Browse file to save scripts.
Select "[Default]" from 'Encoding' drop down list
Select 'Windows Style End of Line: CR/LF' from 'Platform' drop down list
Check Generate the CREATE, Check "Generate the DROP" ,'Qualify Objects' and 'Include Blank line between statements' options.
click Next</t>
  </si>
  <si>
    <t>CREATE and DROP script with qualified objet names with NO Headers is get saved on specified file path.</t>
  </si>
  <si>
    <t>d.) Materialized Views will be added to auto completion</t>
  </si>
  <si>
    <t>Not implemented.</t>
  </si>
  <si>
    <t>Select multiple Materialized views 
Delete</t>
  </si>
  <si>
    <t>Select Delete option
Delete Window opens.
Click on OK Button
A pop-up appears with message "Are you sure you want to delete the objects?"
Click on Yes Button</t>
  </si>
  <si>
    <t>Selected materialized views are deleted.</t>
  </si>
  <si>
    <t>Select Delete option
Delete Window opens.
Click on OK Button
A pop-up appears with message "Are you sure you want to delete the objects?"
Click on NO Button</t>
  </si>
  <si>
    <t>Delete window remains open and Selected materialized views are not deleted.</t>
  </si>
  <si>
    <t>Select multiple Materialized views 
Select "Schema Compare"</t>
  </si>
  <si>
    <t>Precondition:
Select two Materialized Views
Right click on them
Select "Schema Compare" option</t>
  </si>
  <si>
    <t>In Schema Compare window, Select "Materialized Views" from 'Schema Objects' Pane.
Select materialized views from both the schemas and click on 'Compare' button.</t>
  </si>
  <si>
    <t>Compare results are generated in 'Schema Compare Results' window.  </t>
  </si>
  <si>
    <t>Select multiple Materialized views 
Generate Template Script</t>
  </si>
  <si>
    <t>Select 'Generate Template Sript' option
'Generate Template Script' window opens
Click on OK Button</t>
  </si>
  <si>
    <t>Template scripts are generated succesfully for all selected materialized views.</t>
  </si>
  <si>
    <t>f.) Materialized View to Object Search: [Object Names] &amp; [Column Names]</t>
  </si>
  <si>
    <t>Precondition:
Go to Tools Menu - &gt; Select "Object Search"
From "Choose Server or Database" window Select PostgreSQL Database
Click on OK Button.</t>
  </si>
  <si>
    <t>In Object Search Window, 
Select Database, Schema and "Materialized Views" from Objects 
Select Object Names and Column Names in Object Search Pane
Click on Search Button</t>
  </si>
  <si>
    <t>Materialized Views with their names and Column Names are displayed successfully.</t>
  </si>
  <si>
    <t>g.) Materialized View Detail View</t>
  </si>
  <si>
    <t>Select Details Button
Select "Materialized Views" node</t>
  </si>
  <si>
    <t>In Detail Pane Materialized Views are displayed.</t>
  </si>
  <si>
    <t>h.) Server Connections Filter Type</t>
  </si>
  <si>
    <t>Register Server - &gt; Filter Tab</t>
  </si>
  <si>
    <t>Precondition :
Right click on "PostgreSQL 9.4" server
Select "Server Properties" option
"Edit server properties" window opened
Switch to "Filter" tab"</t>
  </si>
  <si>
    <t>Select "Include All" from 'Filter Databases' drop down list.
Select "Include All" from 'Filter Folders' drop down list
Write "Materialized Views" in 'Exclude Folders' pane.
Click on Save Button.
Now Right click on Server "PostgreSQL 9.4" and Select Connect.
Expand any database, now expand any Schema </t>
  </si>
  <si>
    <t>You will observ "Materialized Views" tree node is not displayed.</t>
  </si>
  <si>
    <t>Select "Include All" from 'Filter Databases' drop down list.
Select "Include All" from 'Filter Folders' drop down list.
In "Object Folders" Pane click on "New" button.
"Folder Filter" window opens, 
In this from 'Folders' drop down select "Materialized Views"
In 'Primary Filter' section select "Include All" option.
In 'Secondary Filter' section enter '-s*' in Text box and click on Save Button.</t>
  </si>
  <si>
    <t>It exclude all the materialized views whose name starts with s from tree.</t>
  </si>
  <si>
    <t> </t>
  </si>
  <si>
    <t>i.) SQL syntax coloring for support keywords to editors</t>
  </si>
  <si>
    <t>Precondition :
1)  Create a Table 
CREATE TABLE ""invoice"" (
    invoice_no    integer        PRIMARY KEY,
    seller_no     integer,       -- ID of salesperson
    invoice_date  date,          -- date of sale
    invoice_amt   numeric(13,2)  -- amount of sale
);</t>
  </si>
  <si>
    <t>Enter below query in Query Analyzer window
CREATE MATERIALIZED VIEW "sales_summary1" AS
 SELECT
      seller_no,
      invoice_date,
      invoice_amt as sales_amt
    FROM invoice
    WHERE invoice_date &lt; '2015-12-16'
    GROUP BY
      seller_no,
      invoice_date,
      invoice_amt,
      invoice_date
    ORDER BY
      seller_no,
      invoice_date;</t>
  </si>
  <si>
    <t>You will Observe "Materialized View" key word is displayed with Blue color.</t>
  </si>
  <si>
    <t> j.) Add materialized views to query builder </t>
  </si>
  <si>
    <t>-- Currently Not Supported</t>
  </si>
  <si>
    <t>Materialized Views - &gt; Execution Plan</t>
  </si>
  <si>
    <t>Precondition :
1) From Toolbar, Check "Show Execution Plan" option
2) Enter below query in Query Analyzer window and Execute it
CREATE MATERIALIZED VIEW "sales_summary1" AS
 SELECT
      seller_no,
      invoice_date,
      invoice_amt as sales_amt
    FROM invoice
    WHERE invoice_date &lt; '2015-12-16'
    GROUP BY
      seller_no,
      invoice_date,
      invoice_amt,
      invoice_date
    ORDER BY
      seller_no,
      invoice_date;</t>
  </si>
  <si>
    <t>In Query Analyzer, Write below query and execute it :
SELECT * FROM sales_summary
Result is displayed.</t>
  </si>
  <si>
    <t>In Execution Plan tab, execution plan is generated.</t>
  </si>
  <si>
    <t>In Query Analyzer, Write below query :
SELECT * FROM sales_summary
Click on "Execute Explain" icon</t>
  </si>
</sst>
</file>

<file path=xl/styles.xml><?xml version="1.0" encoding="utf-8"?>
<styleSheet xmlns="http://schemas.openxmlformats.org/spreadsheetml/2006/main">
  <numFmts count="2">
    <numFmt numFmtId="164" formatCode="GENERAL"/>
    <numFmt numFmtId="165" formatCode="DD/MM/YYYY"/>
  </numFmts>
  <fonts count="13">
    <font>
      <sz val="10"/>
      <color rgb="FF000000"/>
      <name val="Arial"/>
      <family val="2"/>
      <charset val="1"/>
    </font>
    <font>
      <sz val="10"/>
      <name val="Arial"/>
      <family val="0"/>
    </font>
    <font>
      <sz val="10"/>
      <name val="Arial"/>
      <family val="0"/>
    </font>
    <font>
      <sz val="10"/>
      <name val="Arial"/>
      <family val="0"/>
    </font>
    <font>
      <b val="true"/>
      <u val="single"/>
      <sz val="11"/>
      <color rgb="FF1155CC"/>
      <name val="Arial"/>
      <family val="2"/>
      <charset val="1"/>
    </font>
    <font>
      <b val="true"/>
      <sz val="11"/>
      <name val="Arial"/>
      <family val="2"/>
      <charset val="1"/>
    </font>
    <font>
      <sz val="11"/>
      <name val="Arial"/>
      <family val="2"/>
      <charset val="1"/>
    </font>
    <font>
      <sz val="11"/>
      <name val="Cambria"/>
      <family val="1"/>
      <charset val="1"/>
    </font>
    <font>
      <b val="true"/>
      <sz val="11"/>
      <name val="Cambria"/>
      <family val="1"/>
      <charset val="1"/>
    </font>
    <font>
      <b val="true"/>
      <i val="true"/>
      <sz val="11"/>
      <name val="Arial"/>
      <family val="2"/>
      <charset val="1"/>
    </font>
    <font>
      <u val="single"/>
      <sz val="11"/>
      <color rgb="FF0000FF"/>
      <name val="Arial"/>
      <family val="2"/>
      <charset val="1"/>
    </font>
    <font>
      <sz val="11"/>
      <color rgb="FF000000"/>
      <name val="Arial"/>
      <family val="2"/>
      <charset val="1"/>
    </font>
    <font>
      <u val="single"/>
      <sz val="11"/>
      <color rgb="FF0000FF"/>
      <name val="Cambria"/>
      <family val="1"/>
      <charset val="1"/>
    </font>
  </fonts>
  <fills count="7">
    <fill>
      <patternFill patternType="none"/>
    </fill>
    <fill>
      <patternFill patternType="gray125"/>
    </fill>
    <fill>
      <patternFill patternType="solid">
        <fgColor rgb="FFA4C2F4"/>
        <bgColor rgb="FFB7B7B7"/>
      </patternFill>
    </fill>
    <fill>
      <patternFill patternType="solid">
        <fgColor rgb="FFCCCCCC"/>
        <bgColor rgb="FFD9D9D9"/>
      </patternFill>
    </fill>
    <fill>
      <patternFill patternType="solid">
        <fgColor rgb="FFFFFFFF"/>
        <bgColor rgb="FFFFFFCC"/>
      </patternFill>
    </fill>
    <fill>
      <patternFill patternType="solid">
        <fgColor rgb="FFB7B7B7"/>
        <bgColor rgb="FFCCCCCC"/>
      </patternFill>
    </fill>
    <fill>
      <patternFill patternType="solid">
        <fgColor rgb="FFD9D9D9"/>
        <bgColor rgb="FFCCCCCC"/>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left" vertical="top" textRotation="0" wrapText="true" indent="0" shrinkToFit="false"/>
      <protection locked="true" hidden="false"/>
    </xf>
    <xf numFmtId="164" fontId="5" fillId="2" borderId="0" xfId="0" applyFont="true" applyBorder="false" applyAlignment="true" applyProtection="false">
      <alignment horizontal="center" vertical="bottom" textRotation="0" wrapText="true" indent="0" shrinkToFit="false"/>
      <protection locked="true" hidden="false"/>
    </xf>
    <xf numFmtId="164" fontId="5" fillId="2" borderId="0" xfId="0" applyFont="true" applyBorder="false" applyAlignment="true" applyProtection="false">
      <alignment horizontal="center"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true" indent="0" shrinkToFit="false"/>
      <protection locked="true" hidden="false"/>
    </xf>
    <xf numFmtId="164" fontId="8" fillId="3" borderId="0" xfId="0" applyFont="true" applyBorder="false" applyAlignment="true" applyProtection="false">
      <alignment horizontal="general" vertical="bottom" textRotation="0" wrapText="true" indent="0" shrinkToFit="false"/>
      <protection locked="true" hidden="false"/>
    </xf>
    <xf numFmtId="164" fontId="6" fillId="3" borderId="0" xfId="0" applyFont="true" applyBorder="false" applyAlignment="true" applyProtection="false">
      <alignment horizontal="general" vertical="bottom" textRotation="0" wrapText="true" indent="0" shrinkToFit="false"/>
      <protection locked="true" hidden="false"/>
    </xf>
    <xf numFmtId="164" fontId="6" fillId="3" borderId="0" xfId="0" applyFont="true" applyBorder="false" applyAlignment="tru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left" vertical="bottom" textRotation="0" wrapText="true" indent="0" shrinkToFit="false"/>
      <protection locked="true" hidden="false"/>
    </xf>
    <xf numFmtId="164" fontId="6" fillId="0" borderId="0" xfId="0" applyFont="true" applyBorder="false" applyAlignment="true" applyProtection="false">
      <alignment horizontal="general" vertical="bottom" textRotation="0" wrapText="true" indent="0" shrinkToFit="false"/>
      <protection locked="true" hidden="false"/>
    </xf>
    <xf numFmtId="164" fontId="9" fillId="4" borderId="0" xfId="0" applyFont="true" applyBorder="false" applyAlignment="true" applyProtection="false">
      <alignment horizontal="left" vertical="bottom" textRotation="0" wrapText="true" indent="0" shrinkToFit="false"/>
      <protection locked="true" hidden="false"/>
    </xf>
    <xf numFmtId="164" fontId="6" fillId="4" borderId="0" xfId="0" applyFont="true" applyBorder="false" applyAlignment="true" applyProtection="false">
      <alignment horizontal="general" vertical="bottom" textRotation="0" wrapText="true" indent="0" shrinkToFit="false"/>
      <protection locked="true" hidden="false"/>
    </xf>
    <xf numFmtId="164" fontId="6" fillId="4" borderId="0" xfId="0" applyFont="true" applyBorder="false" applyAlignment="true" applyProtection="false">
      <alignment horizontal="general" vertical="bottom" textRotation="0" wrapText="false" indent="0" shrinkToFit="false"/>
      <protection locked="true" hidden="false"/>
    </xf>
    <xf numFmtId="164" fontId="10" fillId="4" borderId="0" xfId="0" applyFont="true" applyBorder="false" applyAlignment="true" applyProtection="false">
      <alignment horizontal="general" vertical="bottom" textRotation="0" wrapText="false" indent="0" shrinkToFit="false"/>
      <protection locked="true" hidden="false"/>
    </xf>
    <xf numFmtId="164" fontId="7" fillId="4" borderId="0" xfId="0" applyFont="true" applyBorder="false" applyAlignment="false" applyProtection="false">
      <alignment horizontal="general" vertical="bottom" textRotation="0" wrapText="false" indent="0" shrinkToFit="false"/>
      <protection locked="true" hidden="false"/>
    </xf>
    <xf numFmtId="164" fontId="5" fillId="5" borderId="0" xfId="0" applyFont="true" applyBorder="false" applyAlignment="true" applyProtection="false">
      <alignment horizontal="left" vertical="bottom" textRotation="0" wrapText="true" indent="0" shrinkToFit="false"/>
      <protection locked="true" hidden="false"/>
    </xf>
    <xf numFmtId="164" fontId="6" fillId="5" borderId="0" xfId="0" applyFont="true" applyBorder="false" applyAlignment="true" applyProtection="false">
      <alignment horizontal="general" vertical="bottom" textRotation="0" wrapText="true" indent="0" shrinkToFit="false"/>
      <protection locked="true" hidden="false"/>
    </xf>
    <xf numFmtId="164" fontId="6" fillId="5" borderId="0" xfId="0" applyFont="true" applyBorder="false" applyAlignment="true" applyProtection="false">
      <alignment horizontal="general" vertical="bottom" textRotation="0" wrapText="false" indent="0" shrinkToFit="false"/>
      <protection locked="true" hidden="false"/>
    </xf>
    <xf numFmtId="164" fontId="7" fillId="5" borderId="0" xfId="0" applyFont="true" applyBorder="false" applyAlignment="false" applyProtection="false">
      <alignment horizontal="general" vertical="bottom" textRotation="0" wrapText="false" indent="0" shrinkToFit="false"/>
      <protection locked="true" hidden="false"/>
    </xf>
    <xf numFmtId="164" fontId="5" fillId="6" borderId="0" xfId="0" applyFont="true" applyBorder="false" applyAlignment="true" applyProtection="false">
      <alignment horizontal="left" vertical="bottom" textRotation="0" wrapText="true" indent="0" shrinkToFit="false"/>
      <protection locked="true" hidden="false"/>
    </xf>
    <xf numFmtId="164" fontId="5" fillId="4" borderId="0" xfId="0" applyFont="true" applyBorder="false" applyAlignment="true" applyProtection="false">
      <alignment horizontal="left" vertical="bottom" textRotation="0" wrapText="true" indent="0" shrinkToFit="false"/>
      <protection locked="true" hidden="false"/>
    </xf>
    <xf numFmtId="164" fontId="5" fillId="4" borderId="0" xfId="0" applyFont="true" applyBorder="false" applyAlignment="true" applyProtection="false">
      <alignment horizontal="left" vertical="top" textRotation="0" wrapText="true" indent="0" shrinkToFit="false"/>
      <protection locked="true" hidden="false"/>
    </xf>
    <xf numFmtId="164" fontId="6" fillId="4" borderId="0" xfId="0" applyFont="true" applyBorder="false" applyAlignment="true" applyProtection="false">
      <alignment horizontal="general" vertical="top" textRotation="0" wrapText="true" indent="0" shrinkToFit="false"/>
      <protection locked="true" hidden="false"/>
    </xf>
    <xf numFmtId="164" fontId="6" fillId="4" borderId="0" xfId="0" applyFont="true" applyBorder="false" applyAlignment="true" applyProtection="false">
      <alignment horizontal="general" vertical="top" textRotation="0" wrapText="false" indent="0" shrinkToFit="false"/>
      <protection locked="true" hidden="false"/>
    </xf>
    <xf numFmtId="164" fontId="7" fillId="4" borderId="0" xfId="0" applyFont="true" applyBorder="false" applyAlignment="true" applyProtection="false">
      <alignment horizontal="general" vertical="top" textRotation="0" wrapText="false" indent="0" shrinkToFit="false"/>
      <protection locked="true" hidden="false"/>
    </xf>
    <xf numFmtId="164" fontId="5" fillId="3" borderId="0" xfId="0" applyFont="true" applyBorder="false" applyAlignment="true" applyProtection="false">
      <alignment horizontal="left" vertical="bottom" textRotation="0" wrapText="true" indent="0" shrinkToFit="false"/>
      <protection locked="true" hidden="false"/>
    </xf>
    <xf numFmtId="164" fontId="5" fillId="0" borderId="0" xfId="0" applyFont="true" applyBorder="false" applyAlignment="true" applyProtection="false">
      <alignment horizontal="left" vertical="bottom" textRotation="0" wrapText="tru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xf numFmtId="164" fontId="5" fillId="5" borderId="0" xfId="0" applyFont="true" applyBorder="false" applyAlignment="true" applyProtection="false">
      <alignment horizontal="general" vertical="bottom" textRotation="0" wrapText="true" indent="0" shrinkToFit="false"/>
      <protection locked="true" hidden="false"/>
    </xf>
    <xf numFmtId="164" fontId="6" fillId="0" borderId="0" xfId="0" applyFont="true" applyBorder="false" applyAlignment="true" applyProtection="false">
      <alignment horizontal="left" vertical="bottom" textRotation="0" wrapText="true" indent="0" shrinkToFit="false"/>
      <protection locked="true" hidden="false"/>
    </xf>
    <xf numFmtId="164" fontId="10" fillId="0" borderId="0" xfId="0" applyFont="true" applyBorder="false" applyAlignment="true" applyProtection="false">
      <alignment horizontal="left" vertical="bottom" textRotation="0" wrapText="true" indent="0" shrinkToFit="false"/>
      <protection locked="true" hidden="false"/>
    </xf>
    <xf numFmtId="164" fontId="6" fillId="0" borderId="0" xfId="0" applyFont="true" applyBorder="false" applyAlignment="true" applyProtection="false">
      <alignment horizontal="center" vertical="bottom" textRotation="0" wrapText="true" indent="0" shrinkToFit="false"/>
      <protection locked="true" hidden="false"/>
    </xf>
    <xf numFmtId="165" fontId="6" fillId="0" borderId="0" xfId="0" applyFont="true" applyBorder="false" applyAlignment="true" applyProtection="false">
      <alignment horizontal="right" vertical="bottom" textRotation="0" wrapText="true" indent="0" shrinkToFit="false"/>
      <protection locked="true" hidden="false"/>
    </xf>
    <xf numFmtId="165" fontId="6" fillId="0" borderId="0" xfId="0" applyFont="true" applyBorder="false" applyAlignment="true" applyProtection="false">
      <alignment horizontal="general" vertical="bottom" textRotation="0" wrapText="false" indent="0" shrinkToFit="false"/>
      <protection locked="true" hidden="false"/>
    </xf>
    <xf numFmtId="164" fontId="8" fillId="5" borderId="0" xfId="0" applyFont="true" applyBorder="false" applyAlignment="true" applyProtection="false">
      <alignment horizontal="general" vertical="bottom" textRotation="0" wrapText="true" indent="0" shrinkToFit="false"/>
      <protection locked="true" hidden="false"/>
    </xf>
    <xf numFmtId="164" fontId="10" fillId="0" borderId="0" xfId="0" applyFont="true" applyBorder="false" applyAlignment="true" applyProtection="false">
      <alignment horizontal="general" vertical="bottom" textRotation="0" wrapText="true" indent="0" shrinkToFit="false"/>
      <protection locked="true" hidden="false"/>
    </xf>
    <xf numFmtId="165" fontId="6" fillId="0" borderId="0" xfId="0" applyFont="true" applyBorder="false" applyAlignment="true" applyProtection="false">
      <alignment horizontal="center" vertical="bottom" textRotation="0" wrapText="tru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4" fontId="10" fillId="0" borderId="0" xfId="0" applyFont="true" applyBorder="false" applyAlignment="true" applyProtection="false">
      <alignment horizontal="general" vertical="bottom" textRotation="0" wrapText="false" indent="0" shrinkToFit="false"/>
      <protection locked="true" hidden="false"/>
    </xf>
    <xf numFmtId="164" fontId="7" fillId="5" borderId="0" xfId="0" applyFont="true" applyBorder="false" applyAlignment="true" applyProtection="false">
      <alignment horizontal="general" vertical="bottom" textRotation="0" wrapText="true" indent="0" shrinkToFit="false"/>
      <protection locked="true" hidden="false"/>
    </xf>
    <xf numFmtId="164" fontId="12" fillId="0"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7B7B7"/>
      <rgbColor rgb="FF808080"/>
      <rgbColor rgb="FF9999FF"/>
      <rgbColor rgb="FF993366"/>
      <rgbColor rgb="FFFFFFCC"/>
      <rgbColor rgb="FFCCFFFF"/>
      <rgbColor rgb="FF660066"/>
      <rgbColor rgb="FFFF8080"/>
      <rgbColor rgb="FF1155CC"/>
      <rgbColor rgb="FFCCCCCC"/>
      <rgbColor rgb="FF000080"/>
      <rgbColor rgb="FFFF00FF"/>
      <rgbColor rgb="FFFFFF00"/>
      <rgbColor rgb="FF00FFFF"/>
      <rgbColor rgb="FF800080"/>
      <rgbColor rgb="FF800000"/>
      <rgbColor rgb="FF008080"/>
      <rgbColor rgb="FF0000FF"/>
      <rgbColor rgb="FF00CCFF"/>
      <rgbColor rgb="FFCCFFFF"/>
      <rgbColor rgb="FFD9D9D9"/>
      <rgbColor rgb="FFFFFF99"/>
      <rgbColor rgb="FFA4C2F4"/>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S106"/>
  <sheetViews>
    <sheetView windowProtection="true" showFormulas="false" showGridLines="true" showRowColHeaders="true" showZeros="true" rightToLeft="false" tabSelected="true" showOutlineSymbols="true" defaultGridColor="true" view="normal" topLeftCell="A1" colorId="64" zoomScale="100" zoomScaleNormal="100" zoomScalePageLayoutView="100" workbookViewId="0">
      <pane xSplit="0" ySplit="1" topLeftCell="A5" activePane="bottomLeft" state="frozen"/>
      <selection pane="topLeft" activeCell="A1" activeCellId="0" sqref="A1"/>
      <selection pane="bottomLeft" activeCell="G25" activeCellId="0" sqref="G25"/>
    </sheetView>
  </sheetViews>
  <sheetFormatPr defaultRowHeight="15.75"/>
  <cols>
    <col collapsed="false" hidden="false" max="1" min="1" style="0" width="42.2908163265306"/>
    <col collapsed="false" hidden="false" max="2" min="2" style="0" width="60.7091836734694"/>
    <col collapsed="false" hidden="false" max="3" min="3" style="0" width="48.5714285714286"/>
    <col collapsed="false" hidden="false" max="4" min="4" style="0" width="10.2857142857143"/>
    <col collapsed="false" hidden="false" max="5" min="5" style="0" width="13.7040816326531"/>
    <col collapsed="false" hidden="false" max="6" min="6" style="0" width="14.8571428571429"/>
    <col collapsed="false" hidden="false" max="7" min="7" style="0" width="17.2857142857143"/>
    <col collapsed="false" hidden="false" max="8" min="8" style="0" width="33.5663265306122"/>
    <col collapsed="false" hidden="false" max="9" min="9" style="0" width="14.4285714285714"/>
    <col collapsed="false" hidden="false" max="10" min="10" style="0" width="17.5765306122449"/>
    <col collapsed="false" hidden="false" max="11" min="11" style="0" width="17.4336734693878"/>
    <col collapsed="false" hidden="false" max="1025" min="12" style="0" width="14.4285714285714"/>
  </cols>
  <sheetData>
    <row r="1" customFormat="false" ht="15.75" hidden="false" customHeight="false" outlineLevel="0" collapsed="false">
      <c r="A1" s="1" t="str">
        <f aca="false">HYPERLINK("https://www.aquaclusters.com/app/home/project/public/aquadatastudio/issue/13126","Issue : 13126")</f>
        <v>Issue : 13126</v>
      </c>
      <c r="B1" s="2" t="s">
        <v>0</v>
      </c>
      <c r="C1" s="2" t="s">
        <v>1</v>
      </c>
      <c r="D1" s="2" t="s">
        <v>2</v>
      </c>
      <c r="E1" s="3" t="s">
        <v>3</v>
      </c>
      <c r="F1" s="2" t="s">
        <v>4</v>
      </c>
      <c r="G1" s="3" t="s">
        <v>5</v>
      </c>
      <c r="H1" s="3" t="s">
        <v>6</v>
      </c>
      <c r="I1" s="2" t="s">
        <v>7</v>
      </c>
      <c r="J1" s="2" t="s">
        <v>8</v>
      </c>
      <c r="K1" s="2" t="s">
        <v>9</v>
      </c>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row>
    <row r="2" customFormat="false" ht="15.75" hidden="false" customHeight="false" outlineLevel="0" collapsed="false">
      <c r="A2" s="5"/>
      <c r="B2" s="5"/>
      <c r="C2" s="5"/>
      <c r="D2" s="5"/>
      <c r="F2" s="5"/>
    </row>
    <row r="3" customFormat="false" ht="15.75" hidden="false" customHeight="false" outlineLevel="0" collapsed="false">
      <c r="A3" s="6" t="s">
        <v>10</v>
      </c>
      <c r="B3" s="7"/>
      <c r="C3" s="7"/>
      <c r="D3" s="7"/>
      <c r="E3" s="8"/>
      <c r="F3" s="7"/>
      <c r="G3" s="8"/>
      <c r="H3" s="8"/>
      <c r="I3" s="8"/>
      <c r="J3" s="8"/>
      <c r="K3" s="8"/>
      <c r="L3" s="8"/>
      <c r="M3" s="8"/>
      <c r="N3" s="8"/>
      <c r="O3" s="8"/>
      <c r="P3" s="8"/>
      <c r="Q3" s="8"/>
      <c r="R3" s="4"/>
      <c r="S3" s="4"/>
      <c r="T3" s="4"/>
      <c r="U3" s="4"/>
      <c r="V3" s="4"/>
      <c r="W3" s="4"/>
      <c r="X3" s="4"/>
      <c r="Y3" s="4"/>
      <c r="Z3" s="4"/>
      <c r="AA3" s="4"/>
      <c r="AB3" s="4"/>
      <c r="AC3" s="4"/>
      <c r="AD3" s="4"/>
      <c r="AE3" s="4"/>
      <c r="AF3" s="4"/>
      <c r="AG3" s="4"/>
      <c r="AH3" s="4"/>
      <c r="AI3" s="4"/>
      <c r="AJ3" s="4"/>
      <c r="AK3" s="4"/>
    </row>
    <row r="4" customFormat="false" ht="15.75" hidden="false" customHeight="false" outlineLevel="0" collapsed="false">
      <c r="A4" s="9" t="s">
        <v>11</v>
      </c>
      <c r="B4" s="10"/>
      <c r="C4" s="10"/>
      <c r="D4" s="10"/>
      <c r="E4" s="4"/>
      <c r="F4" s="10"/>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row>
    <row r="5" customFormat="false" ht="15.75" hidden="false" customHeight="false" outlineLevel="0" collapsed="false">
      <c r="A5" s="11"/>
      <c r="B5" s="12" t="s">
        <v>12</v>
      </c>
      <c r="C5" s="12" t="s">
        <v>13</v>
      </c>
      <c r="D5" s="12" t="s">
        <v>14</v>
      </c>
      <c r="E5" s="13" t="s">
        <v>15</v>
      </c>
      <c r="F5" s="12" t="s">
        <v>16</v>
      </c>
      <c r="G5" s="13" t="s">
        <v>17</v>
      </c>
      <c r="H5" s="14" t="str">
        <f aca="false">HYPERLINK("https://drive.google.com/a/dimentrix.com/file/d/0BxcRbyh2EqSnalVvNXYxeHBQSlE/view","13126_ADS17-ga-5_Tree node")</f>
        <v>13126_ADS17-ga-5_Tree node</v>
      </c>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5"/>
      <c r="AM5" s="15"/>
      <c r="AN5" s="15"/>
      <c r="AO5" s="15"/>
      <c r="AP5" s="15"/>
      <c r="AQ5" s="15"/>
      <c r="AR5" s="15"/>
      <c r="AS5" s="15"/>
    </row>
    <row r="6" customFormat="false" ht="15.75" hidden="false" customHeight="false" outlineLevel="0" collapsed="false">
      <c r="A6" s="9"/>
      <c r="B6" s="10"/>
      <c r="C6" s="10"/>
      <c r="D6" s="10"/>
      <c r="E6" s="4"/>
      <c r="F6" s="10"/>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row>
    <row r="7" customFormat="false" ht="15.75" hidden="false" customHeight="false" outlineLevel="0" collapsed="false">
      <c r="A7" s="16" t="s">
        <v>18</v>
      </c>
      <c r="B7" s="17"/>
      <c r="C7" s="17"/>
      <c r="D7" s="17"/>
      <c r="E7" s="18"/>
      <c r="F7" s="17"/>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9"/>
      <c r="AM7" s="19"/>
      <c r="AN7" s="19"/>
      <c r="AO7" s="19"/>
      <c r="AP7" s="19"/>
      <c r="AQ7" s="19"/>
      <c r="AR7" s="19"/>
      <c r="AS7" s="19"/>
    </row>
    <row r="8" customFormat="false" ht="15.75" hidden="false" customHeight="false" outlineLevel="0" collapsed="false">
      <c r="A8" s="20" t="s">
        <v>19</v>
      </c>
      <c r="B8" s="10"/>
      <c r="C8" s="10"/>
      <c r="D8" s="10"/>
      <c r="E8" s="4"/>
      <c r="F8" s="10"/>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row>
    <row r="9" customFormat="false" ht="15.75" hidden="false" customHeight="false" outlineLevel="0" collapsed="false">
      <c r="A9" s="21" t="s">
        <v>20</v>
      </c>
      <c r="B9" s="12" t="s">
        <v>21</v>
      </c>
      <c r="C9" s="12" t="s">
        <v>22</v>
      </c>
      <c r="D9" s="12" t="s">
        <v>14</v>
      </c>
      <c r="E9" s="13" t="s">
        <v>15</v>
      </c>
      <c r="F9" s="12" t="s">
        <v>16</v>
      </c>
      <c r="G9" s="13" t="s">
        <v>23</v>
      </c>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5"/>
      <c r="AM9" s="15"/>
      <c r="AN9" s="15"/>
      <c r="AO9" s="15"/>
      <c r="AP9" s="15"/>
      <c r="AQ9" s="15"/>
      <c r="AR9" s="15"/>
      <c r="AS9" s="15"/>
    </row>
    <row r="11" customFormat="false" ht="21" hidden="false" customHeight="true" outlineLevel="0" collapsed="false">
      <c r="A11" s="20" t="s">
        <v>24</v>
      </c>
      <c r="B11" s="10"/>
      <c r="C11" s="10"/>
      <c r="D11" s="10"/>
      <c r="E11" s="4"/>
      <c r="F11" s="10"/>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customFormat="false" ht="15.75" hidden="false" customHeight="false" outlineLevel="0" collapsed="false">
      <c r="A12" s="22" t="s">
        <v>25</v>
      </c>
      <c r="B12" s="23" t="s">
        <v>26</v>
      </c>
      <c r="C12" s="23" t="s">
        <v>27</v>
      </c>
      <c r="D12" s="23" t="s">
        <v>14</v>
      </c>
      <c r="E12" s="23" t="s">
        <v>16</v>
      </c>
      <c r="F12" s="23" t="s">
        <v>16</v>
      </c>
      <c r="G12" s="24" t="s">
        <v>23</v>
      </c>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5"/>
      <c r="AM12" s="25"/>
      <c r="AN12" s="25"/>
      <c r="AO12" s="25"/>
      <c r="AP12" s="25"/>
      <c r="AQ12" s="25"/>
      <c r="AR12" s="25"/>
      <c r="AS12" s="25"/>
    </row>
    <row r="13" customFormat="false" ht="15.75" hidden="false" customHeight="false" outlineLevel="0" collapsed="false">
      <c r="A13" s="22"/>
      <c r="B13" s="23"/>
      <c r="C13" s="23"/>
      <c r="D13" s="23"/>
      <c r="E13" s="23"/>
      <c r="F13" s="23"/>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5"/>
      <c r="AM13" s="25"/>
      <c r="AN13" s="25"/>
      <c r="AO13" s="25"/>
      <c r="AP13" s="25"/>
      <c r="AQ13" s="25"/>
      <c r="AR13" s="25"/>
      <c r="AS13" s="25"/>
    </row>
    <row r="14" customFormat="false" ht="15.75" hidden="false" customHeight="false" outlineLevel="0" collapsed="false">
      <c r="A14" s="26" t="s">
        <v>28</v>
      </c>
      <c r="B14" s="10"/>
      <c r="C14" s="10"/>
      <c r="D14" s="10"/>
      <c r="E14" s="4"/>
      <c r="F14" s="10"/>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row>
    <row r="15" customFormat="false" ht="172.35" hidden="false" customHeight="true" outlineLevel="0" collapsed="false">
      <c r="A15" s="27" t="s">
        <v>25</v>
      </c>
      <c r="B15" s="28" t="s">
        <v>29</v>
      </c>
      <c r="C15" s="12" t="s">
        <v>22</v>
      </c>
      <c r="D15" s="12" t="s">
        <v>14</v>
      </c>
      <c r="E15" s="13" t="s">
        <v>15</v>
      </c>
      <c r="F15" s="12" t="s">
        <v>16</v>
      </c>
      <c r="G15" s="13" t="s">
        <v>23</v>
      </c>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row>
    <row r="16" customFormat="false" ht="15.75" hidden="false" customHeight="false" outlineLevel="0" collapsed="false">
      <c r="A16" s="9"/>
      <c r="B16" s="10"/>
      <c r="C16" s="10"/>
      <c r="D16" s="10"/>
      <c r="E16" s="4"/>
      <c r="F16" s="10"/>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row>
    <row r="17" customFormat="false" ht="15.75" hidden="false" customHeight="false" outlineLevel="0" collapsed="false">
      <c r="A17" s="26" t="s">
        <v>30</v>
      </c>
      <c r="B17" s="10"/>
      <c r="C17" s="10"/>
      <c r="D17" s="10"/>
      <c r="E17" s="4"/>
      <c r="F17" s="10"/>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row>
    <row r="18" customFormat="false" ht="15.75" hidden="false" customHeight="false" outlineLevel="0" collapsed="false">
      <c r="A18" s="27" t="s">
        <v>25</v>
      </c>
      <c r="B18" s="10" t="s">
        <v>31</v>
      </c>
      <c r="C18" s="10" t="s">
        <v>32</v>
      </c>
      <c r="D18" s="12" t="s">
        <v>14</v>
      </c>
      <c r="E18" s="12" t="s">
        <v>16</v>
      </c>
      <c r="F18" s="12" t="s">
        <v>16</v>
      </c>
      <c r="G18" s="13" t="s">
        <v>23</v>
      </c>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row>
    <row r="19" customFormat="false" ht="15.75" hidden="false" customHeight="false" outlineLevel="0" collapsed="false">
      <c r="A19" s="9"/>
      <c r="B19" s="10" t="s">
        <v>33</v>
      </c>
      <c r="C19" s="10" t="s">
        <v>34</v>
      </c>
      <c r="D19" s="12" t="s">
        <v>14</v>
      </c>
      <c r="E19" s="12" t="s">
        <v>16</v>
      </c>
      <c r="F19" s="12" t="s">
        <v>16</v>
      </c>
      <c r="G19" s="13" t="s">
        <v>23</v>
      </c>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row>
    <row r="20" customFormat="false" ht="15.75" hidden="false" customHeight="false" outlineLevel="0" collapsed="false">
      <c r="A20" s="22"/>
      <c r="B20" s="23"/>
      <c r="C20" s="23"/>
      <c r="D20" s="23"/>
      <c r="E20" s="24"/>
      <c r="F20" s="23"/>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5"/>
      <c r="AM20" s="25"/>
      <c r="AN20" s="25"/>
      <c r="AO20" s="25"/>
      <c r="AP20" s="25"/>
      <c r="AQ20" s="25"/>
      <c r="AR20" s="25"/>
      <c r="AS20" s="25"/>
    </row>
    <row r="21" customFormat="false" ht="15.75" hidden="false" customHeight="false" outlineLevel="0" collapsed="false">
      <c r="A21" s="22"/>
      <c r="B21" s="23"/>
      <c r="C21" s="23"/>
      <c r="D21" s="23"/>
      <c r="E21" s="24"/>
      <c r="F21" s="23"/>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5"/>
      <c r="AM21" s="25"/>
      <c r="AN21" s="25"/>
      <c r="AO21" s="25"/>
      <c r="AP21" s="25"/>
      <c r="AQ21" s="25"/>
      <c r="AR21" s="25"/>
      <c r="AS21" s="25"/>
    </row>
    <row r="22" customFormat="false" ht="15.75" hidden="false" customHeight="false" outlineLevel="0" collapsed="false">
      <c r="A22" s="6" t="s">
        <v>35</v>
      </c>
      <c r="B22" s="7"/>
      <c r="C22" s="7"/>
      <c r="D22" s="7"/>
      <c r="E22" s="8"/>
      <c r="F22" s="7"/>
      <c r="G22" s="8"/>
      <c r="H22" s="8"/>
      <c r="I22" s="8"/>
      <c r="J22" s="8"/>
      <c r="K22" s="8"/>
      <c r="L22" s="8"/>
      <c r="M22" s="8"/>
      <c r="N22" s="8"/>
      <c r="O22" s="8"/>
      <c r="P22" s="8"/>
      <c r="Q22" s="8"/>
      <c r="R22" s="4"/>
      <c r="S22" s="4"/>
      <c r="T22" s="4"/>
      <c r="U22" s="4"/>
      <c r="V22" s="4"/>
      <c r="W22" s="4"/>
      <c r="X22" s="4"/>
      <c r="Y22" s="4"/>
      <c r="Z22" s="4"/>
      <c r="AA22" s="4"/>
      <c r="AB22" s="4"/>
      <c r="AC22" s="4"/>
      <c r="AD22" s="4"/>
      <c r="AE22" s="4"/>
      <c r="AF22" s="4"/>
      <c r="AG22" s="4"/>
      <c r="AH22" s="4"/>
      <c r="AI22" s="4"/>
      <c r="AJ22" s="4"/>
      <c r="AK22" s="4"/>
    </row>
    <row r="23" customFormat="false" ht="15.75" hidden="false" customHeight="false" outlineLevel="0" collapsed="false">
      <c r="A23" s="9" t="s">
        <v>11</v>
      </c>
      <c r="B23" s="10"/>
      <c r="C23" s="10"/>
      <c r="D23" s="10"/>
      <c r="E23" s="4"/>
      <c r="F23" s="10"/>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row>
    <row r="24" customFormat="false" ht="15.75" hidden="false" customHeight="false" outlineLevel="0" collapsed="false">
      <c r="A24" s="9"/>
      <c r="B24" s="10" t="s">
        <v>36</v>
      </c>
      <c r="C24" s="10" t="s">
        <v>37</v>
      </c>
      <c r="D24" s="10" t="s">
        <v>14</v>
      </c>
      <c r="E24" s="4" t="s">
        <v>15</v>
      </c>
      <c r="F24" s="10" t="s">
        <v>16</v>
      </c>
      <c r="G24" s="4" t="s">
        <v>23</v>
      </c>
      <c r="H24" s="14" t="str">
        <f aca="false">HYPERLINK("https://drive.google.com/a/dimentrix.com/file/d/0BxcRbyh2EqSnalVvNXYxeHBQSlE/view","13126_ADS17-ga-5_Tree node")</f>
        <v>13126_ADS17-ga-5_Tree node</v>
      </c>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row>
    <row r="25" customFormat="false" ht="15.75" hidden="false" customHeight="false" outlineLevel="0" collapsed="false">
      <c r="A25" s="9"/>
      <c r="B25" s="10"/>
      <c r="C25" s="10"/>
      <c r="D25" s="10"/>
      <c r="E25" s="4"/>
      <c r="F25" s="10"/>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row>
    <row r="26" customFormat="false" ht="15.75" hidden="false" customHeight="false" outlineLevel="0" collapsed="false">
      <c r="A26" s="9"/>
      <c r="B26" s="10"/>
      <c r="C26" s="10"/>
      <c r="D26" s="10"/>
      <c r="E26" s="4"/>
      <c r="F26" s="10"/>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row>
    <row r="27" customFormat="false" ht="15.75" hidden="false" customHeight="false" outlineLevel="0" collapsed="false">
      <c r="A27" s="29" t="s">
        <v>38</v>
      </c>
      <c r="B27" s="17"/>
      <c r="C27" s="17"/>
      <c r="D27" s="17"/>
      <c r="E27" s="18"/>
      <c r="F27" s="17"/>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9"/>
      <c r="AM27" s="19"/>
      <c r="AN27" s="19"/>
      <c r="AO27" s="19"/>
      <c r="AP27" s="19"/>
      <c r="AQ27" s="19"/>
      <c r="AR27" s="19"/>
      <c r="AS27" s="19"/>
    </row>
    <row r="28" customFormat="false" ht="15.75" hidden="false" customHeight="false" outlineLevel="0" collapsed="false">
      <c r="A28" s="10"/>
      <c r="B28" s="10"/>
      <c r="C28" s="10"/>
      <c r="D28" s="10"/>
      <c r="E28" s="4"/>
      <c r="F28" s="10"/>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row>
    <row r="29" customFormat="false" ht="15.75" hidden="false" customHeight="false" outlineLevel="0" collapsed="false">
      <c r="A29" s="26" t="s">
        <v>39</v>
      </c>
      <c r="B29" s="7"/>
      <c r="C29" s="7"/>
      <c r="D29" s="7"/>
      <c r="E29" s="8"/>
      <c r="F29" s="7"/>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4"/>
      <c r="AK29" s="4"/>
    </row>
    <row r="30" customFormat="false" ht="15.75" hidden="false" customHeight="false" outlineLevel="0" collapsed="false">
      <c r="A30" s="10"/>
      <c r="B30" s="10"/>
      <c r="C30" s="10"/>
      <c r="D30" s="10"/>
      <c r="E30" s="4"/>
      <c r="F30" s="10"/>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row>
    <row r="31" customFormat="false" ht="15.75" hidden="false" customHeight="false" outlineLevel="0" collapsed="false">
      <c r="A31" s="26" t="s">
        <v>40</v>
      </c>
      <c r="B31" s="10"/>
      <c r="C31" s="10"/>
      <c r="D31" s="10"/>
      <c r="E31" s="4"/>
      <c r="F31" s="10"/>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row>
    <row r="32" customFormat="false" ht="15.75" hidden="false" customHeight="false" outlineLevel="0" collapsed="false">
      <c r="A32" s="9" t="s">
        <v>41</v>
      </c>
      <c r="B32" s="10"/>
      <c r="C32" s="10"/>
      <c r="D32" s="10"/>
      <c r="E32" s="4"/>
      <c r="F32" s="10"/>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row>
    <row r="33" customFormat="false" ht="15.75" hidden="false" customHeight="false" outlineLevel="0" collapsed="false">
      <c r="A33" s="10"/>
      <c r="B33" s="30" t="s">
        <v>42</v>
      </c>
      <c r="C33" s="30" t="s">
        <v>43</v>
      </c>
      <c r="D33" s="10" t="s">
        <v>14</v>
      </c>
      <c r="E33" s="4" t="s">
        <v>15</v>
      </c>
      <c r="F33" s="10" t="s">
        <v>16</v>
      </c>
      <c r="G33" s="4" t="s">
        <v>23</v>
      </c>
      <c r="H33" s="31" t="str">
        <f aca="false">HYPERLINK("https://drive.google.com/a/dimentrix.com/file/d/0BxcRbyh2EqSnS0lieUpkVXpDYms/view","13126_ADS17-ga-5_Scripting")</f>
        <v>13126_ADS17-ga-5_Scripting</v>
      </c>
      <c r="I33" s="32"/>
      <c r="J33" s="33"/>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row>
    <row r="34" customFormat="false" ht="15.75" hidden="false" customHeight="false" outlineLevel="0" collapsed="false">
      <c r="A34" s="10"/>
      <c r="B34" s="30" t="s">
        <v>44</v>
      </c>
      <c r="C34" s="30" t="s">
        <v>45</v>
      </c>
      <c r="D34" s="10" t="s">
        <v>14</v>
      </c>
      <c r="E34" s="4" t="s">
        <v>15</v>
      </c>
      <c r="F34" s="10" t="s">
        <v>16</v>
      </c>
      <c r="G34" s="4" t="s">
        <v>23</v>
      </c>
      <c r="H34" s="30"/>
      <c r="I34" s="32"/>
      <c r="J34" s="33"/>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row>
    <row r="35" customFormat="false" ht="15.75" hidden="false" customHeight="false" outlineLevel="0" collapsed="false">
      <c r="A35" s="26" t="s">
        <v>46</v>
      </c>
      <c r="B35" s="10"/>
      <c r="C35" s="10"/>
      <c r="D35" s="10"/>
      <c r="E35" s="4"/>
      <c r="F35" s="10"/>
      <c r="G35" s="4"/>
      <c r="H35" s="4"/>
      <c r="I35" s="4"/>
      <c r="J35" s="3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row>
    <row r="36" customFormat="false" ht="15.75" hidden="false" customHeight="false" outlineLevel="0" collapsed="false">
      <c r="A36" s="9" t="s">
        <v>41</v>
      </c>
      <c r="B36" s="10"/>
      <c r="C36" s="10"/>
      <c r="D36" s="10"/>
      <c r="E36" s="4"/>
      <c r="F36" s="10"/>
      <c r="G36" s="4"/>
      <c r="H36" s="4"/>
      <c r="I36" s="4"/>
      <c r="J36" s="3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row>
    <row r="37" customFormat="false" ht="15.75" hidden="false" customHeight="false" outlineLevel="0" collapsed="false">
      <c r="A37" s="10"/>
      <c r="B37" s="30" t="s">
        <v>47</v>
      </c>
      <c r="C37" s="30" t="s">
        <v>48</v>
      </c>
      <c r="D37" s="10" t="s">
        <v>14</v>
      </c>
      <c r="E37" s="4" t="s">
        <v>15</v>
      </c>
      <c r="F37" s="10" t="s">
        <v>16</v>
      </c>
      <c r="G37" s="4" t="s">
        <v>23</v>
      </c>
      <c r="H37" s="30"/>
      <c r="I37" s="32"/>
      <c r="J37" s="33"/>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row>
    <row r="38" customFormat="false" ht="15.75" hidden="false" customHeight="false" outlineLevel="0" collapsed="false">
      <c r="A38" s="10"/>
      <c r="B38" s="30" t="s">
        <v>49</v>
      </c>
      <c r="C38" s="30" t="s">
        <v>50</v>
      </c>
      <c r="D38" s="10" t="s">
        <v>14</v>
      </c>
      <c r="E38" s="4" t="s">
        <v>15</v>
      </c>
      <c r="F38" s="10" t="s">
        <v>16</v>
      </c>
      <c r="G38" s="4" t="s">
        <v>23</v>
      </c>
      <c r="H38" s="30"/>
      <c r="I38" s="32"/>
      <c r="J38" s="33"/>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row>
    <row r="39" customFormat="false" ht="15.75" hidden="false" customHeight="false" outlineLevel="0" collapsed="false">
      <c r="A39" s="26" t="s">
        <v>51</v>
      </c>
      <c r="B39" s="10"/>
      <c r="C39" s="10"/>
      <c r="D39" s="10"/>
      <c r="E39" s="4"/>
      <c r="F39" s="10"/>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row>
    <row r="40" customFormat="false" ht="15.75" hidden="false" customHeight="false" outlineLevel="0" collapsed="false">
      <c r="A40" s="9" t="s">
        <v>41</v>
      </c>
      <c r="B40" s="10"/>
      <c r="C40" s="10"/>
      <c r="D40" s="10"/>
      <c r="E40" s="4"/>
      <c r="F40" s="10"/>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row>
    <row r="41" customFormat="false" ht="15.75" hidden="false" customHeight="false" outlineLevel="0" collapsed="false">
      <c r="A41" s="10"/>
      <c r="B41" s="30" t="s">
        <v>52</v>
      </c>
      <c r="C41" s="30" t="s">
        <v>53</v>
      </c>
      <c r="D41" s="10" t="s">
        <v>14</v>
      </c>
      <c r="E41" s="4" t="s">
        <v>15</v>
      </c>
      <c r="F41" s="10" t="s">
        <v>16</v>
      </c>
      <c r="G41" s="4" t="s">
        <v>23</v>
      </c>
      <c r="H41" s="30"/>
      <c r="I41" s="32"/>
      <c r="J41" s="33"/>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row>
    <row r="42" customFormat="false" ht="15.75" hidden="false" customHeight="false" outlineLevel="0" collapsed="false">
      <c r="A42" s="10"/>
      <c r="B42" s="30" t="s">
        <v>54</v>
      </c>
      <c r="C42" s="30" t="s">
        <v>55</v>
      </c>
      <c r="D42" s="10" t="s">
        <v>14</v>
      </c>
      <c r="E42" s="4" t="s">
        <v>15</v>
      </c>
      <c r="F42" s="10" t="s">
        <v>16</v>
      </c>
      <c r="G42" s="4" t="s">
        <v>23</v>
      </c>
      <c r="H42" s="30"/>
      <c r="I42" s="32"/>
      <c r="J42" s="33"/>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row>
    <row r="43" customFormat="false" ht="15.75" hidden="false" customHeight="false" outlineLevel="0" collapsed="false">
      <c r="A43" s="10"/>
      <c r="B43" s="10"/>
      <c r="C43" s="10"/>
      <c r="D43" s="10"/>
      <c r="E43" s="4"/>
      <c r="F43" s="10"/>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row>
    <row r="44" customFormat="false" ht="15.75" hidden="false" customHeight="false" outlineLevel="0" collapsed="false">
      <c r="A44" s="35" t="s">
        <v>56</v>
      </c>
      <c r="B44" s="17"/>
      <c r="C44" s="17"/>
      <c r="D44" s="17"/>
      <c r="E44" s="18"/>
      <c r="F44" s="17"/>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9"/>
      <c r="AM44" s="19"/>
      <c r="AN44" s="19"/>
      <c r="AO44" s="19"/>
      <c r="AP44" s="19"/>
      <c r="AQ44" s="19"/>
      <c r="AR44" s="19"/>
      <c r="AS44" s="19"/>
    </row>
    <row r="45" customFormat="false" ht="15.75" hidden="false" customHeight="false" outlineLevel="0" collapsed="false">
      <c r="A45" s="26" t="s">
        <v>57</v>
      </c>
      <c r="B45" s="7"/>
      <c r="C45" s="7"/>
      <c r="D45" s="7"/>
      <c r="E45" s="8"/>
      <c r="F45" s="7"/>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4"/>
      <c r="AK45" s="4"/>
    </row>
    <row r="46" customFormat="false" ht="15.75" hidden="false" customHeight="false" outlineLevel="0" collapsed="false">
      <c r="A46" s="26" t="s">
        <v>40</v>
      </c>
      <c r="B46" s="7"/>
      <c r="C46" s="7"/>
      <c r="D46" s="7"/>
      <c r="E46" s="8"/>
      <c r="F46" s="7"/>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4"/>
      <c r="AK46" s="4"/>
    </row>
    <row r="47" customFormat="false" ht="15.75" hidden="false" customHeight="false" outlineLevel="0" collapsed="false">
      <c r="A47" s="9" t="s">
        <v>58</v>
      </c>
      <c r="B47" s="10"/>
      <c r="C47" s="10"/>
      <c r="D47" s="10"/>
      <c r="E47" s="4"/>
      <c r="F47" s="10"/>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row>
    <row r="48" customFormat="false" ht="15.75" hidden="false" customHeight="false" outlineLevel="0" collapsed="false">
      <c r="A48" s="10"/>
      <c r="B48" s="30" t="s">
        <v>59</v>
      </c>
      <c r="C48" s="30" t="s">
        <v>60</v>
      </c>
      <c r="D48" s="10" t="s">
        <v>14</v>
      </c>
      <c r="E48" s="4" t="s">
        <v>15</v>
      </c>
      <c r="F48" s="10" t="s">
        <v>16</v>
      </c>
      <c r="G48" s="4" t="s">
        <v>23</v>
      </c>
      <c r="H48" s="30"/>
      <c r="I48" s="32"/>
      <c r="J48" s="33"/>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row>
    <row r="49" customFormat="false" ht="15.75" hidden="false" customHeight="false" outlineLevel="0" collapsed="false">
      <c r="A49" s="10"/>
      <c r="B49" s="30" t="s">
        <v>61</v>
      </c>
      <c r="C49" s="30" t="s">
        <v>62</v>
      </c>
      <c r="D49" s="10" t="s">
        <v>14</v>
      </c>
      <c r="E49" s="4" t="s">
        <v>15</v>
      </c>
      <c r="F49" s="10" t="s">
        <v>16</v>
      </c>
      <c r="G49" s="4" t="s">
        <v>23</v>
      </c>
      <c r="H49" s="30"/>
      <c r="I49" s="32"/>
      <c r="J49" s="33"/>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row>
    <row r="50" customFormat="false" ht="15.75" hidden="false" customHeight="false" outlineLevel="0" collapsed="false">
      <c r="A50" s="26" t="s">
        <v>46</v>
      </c>
      <c r="B50" s="7"/>
      <c r="C50" s="7"/>
      <c r="D50" s="7"/>
      <c r="E50" s="8"/>
      <c r="F50" s="7"/>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4"/>
      <c r="AK50" s="4"/>
    </row>
    <row r="51" customFormat="false" ht="15.75" hidden="false" customHeight="false" outlineLevel="0" collapsed="false">
      <c r="A51" s="9" t="s">
        <v>58</v>
      </c>
      <c r="B51" s="10"/>
      <c r="C51" s="10"/>
      <c r="D51" s="10"/>
      <c r="E51" s="4"/>
      <c r="F51" s="10"/>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row>
    <row r="52" customFormat="false" ht="15.75" hidden="false" customHeight="false" outlineLevel="0" collapsed="false">
      <c r="A52" s="10"/>
      <c r="B52" s="30" t="s">
        <v>63</v>
      </c>
      <c r="C52" s="30" t="s">
        <v>60</v>
      </c>
      <c r="D52" s="10" t="s">
        <v>14</v>
      </c>
      <c r="E52" s="4" t="s">
        <v>15</v>
      </c>
      <c r="F52" s="10" t="s">
        <v>16</v>
      </c>
      <c r="G52" s="4" t="s">
        <v>23</v>
      </c>
      <c r="H52" s="31" t="str">
        <f aca="false">HYPERLINK("https://drive.google.com/a/dimentrix.com/file/d/0BxcRbyh2EqSnbGZaUGxpczNRWWs/view","13126_ADS17-ga-5_MultipleObject Scripting")</f>
        <v>13126_ADS17-ga-5_MultipleObject Scripting</v>
      </c>
      <c r="I52" s="32"/>
      <c r="J52" s="33"/>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row>
    <row r="53" customFormat="false" ht="15.75" hidden="false" customHeight="false" outlineLevel="0" collapsed="false">
      <c r="A53" s="10"/>
      <c r="B53" s="30" t="s">
        <v>64</v>
      </c>
      <c r="C53" s="30" t="s">
        <v>62</v>
      </c>
      <c r="D53" s="10" t="s">
        <v>14</v>
      </c>
      <c r="E53" s="4" t="s">
        <v>15</v>
      </c>
      <c r="F53" s="10" t="s">
        <v>16</v>
      </c>
      <c r="G53" s="4" t="s">
        <v>23</v>
      </c>
      <c r="H53" s="30"/>
      <c r="I53" s="32"/>
      <c r="J53" s="33"/>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row>
    <row r="54" customFormat="false" ht="15.75" hidden="false" customHeight="false" outlineLevel="0" collapsed="false">
      <c r="A54" s="10"/>
      <c r="B54" s="10"/>
      <c r="C54" s="10"/>
      <c r="D54" s="10"/>
      <c r="E54" s="4"/>
      <c r="F54" s="10"/>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row>
    <row r="55" customFormat="false" ht="15.75" hidden="false" customHeight="false" outlineLevel="0" collapsed="false">
      <c r="A55" s="26" t="s">
        <v>51</v>
      </c>
      <c r="B55" s="7"/>
      <c r="C55" s="7"/>
      <c r="D55" s="7"/>
      <c r="E55" s="8"/>
      <c r="F55" s="7"/>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4"/>
      <c r="AK55" s="4"/>
    </row>
    <row r="56" customFormat="false" ht="15.75" hidden="false" customHeight="false" outlineLevel="0" collapsed="false">
      <c r="A56" s="9" t="s">
        <v>58</v>
      </c>
      <c r="B56" s="10"/>
      <c r="C56" s="10"/>
      <c r="D56" s="10"/>
      <c r="E56" s="4"/>
      <c r="F56" s="10"/>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row>
    <row r="57" customFormat="false" ht="15.75" hidden="false" customHeight="false" outlineLevel="0" collapsed="false">
      <c r="A57" s="10"/>
      <c r="B57" s="30" t="s">
        <v>65</v>
      </c>
      <c r="C57" s="30" t="s">
        <v>66</v>
      </c>
      <c r="D57" s="10" t="s">
        <v>14</v>
      </c>
      <c r="E57" s="4" t="s">
        <v>15</v>
      </c>
      <c r="F57" s="10" t="s">
        <v>16</v>
      </c>
      <c r="G57" s="4" t="s">
        <v>23</v>
      </c>
      <c r="H57" s="30"/>
      <c r="I57" s="32"/>
      <c r="J57" s="33"/>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row>
    <row r="58" customFormat="false" ht="15.75" hidden="false" customHeight="false" outlineLevel="0" collapsed="false">
      <c r="A58" s="10"/>
      <c r="B58" s="30" t="s">
        <v>67</v>
      </c>
      <c r="C58" s="30" t="s">
        <v>68</v>
      </c>
      <c r="D58" s="10" t="s">
        <v>14</v>
      </c>
      <c r="E58" s="4" t="s">
        <v>15</v>
      </c>
      <c r="F58" s="10" t="s">
        <v>16</v>
      </c>
      <c r="G58" s="4" t="s">
        <v>23</v>
      </c>
      <c r="H58" s="30"/>
      <c r="I58" s="32"/>
      <c r="J58" s="33"/>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row>
    <row r="59" customFormat="false" ht="15.75" hidden="false" customHeight="false" outlineLevel="0" collapsed="false">
      <c r="A59" s="10"/>
      <c r="B59" s="10"/>
      <c r="C59" s="10"/>
      <c r="D59" s="10"/>
      <c r="E59" s="4"/>
      <c r="F59" s="10"/>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row>
    <row r="60" customFormat="false" ht="15.75" hidden="false" customHeight="false" outlineLevel="0" collapsed="false">
      <c r="A60" s="29" t="s">
        <v>69</v>
      </c>
      <c r="B60" s="17"/>
      <c r="C60" s="17"/>
      <c r="D60" s="17"/>
      <c r="E60" s="18"/>
      <c r="F60" s="17"/>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9"/>
      <c r="AM60" s="19"/>
      <c r="AN60" s="19"/>
      <c r="AO60" s="19"/>
      <c r="AP60" s="19"/>
      <c r="AQ60" s="19"/>
      <c r="AR60" s="19"/>
      <c r="AS60" s="19"/>
    </row>
    <row r="61" customFormat="false" ht="15.75" hidden="false" customHeight="false" outlineLevel="0" collapsed="false">
      <c r="A61" s="9" t="s">
        <v>70</v>
      </c>
      <c r="B61" s="10"/>
      <c r="C61" s="10"/>
      <c r="D61" s="10"/>
      <c r="E61" s="4"/>
      <c r="F61" s="10"/>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row>
    <row r="62" customFormat="false" ht="15.75" hidden="false" customHeight="false" outlineLevel="0" collapsed="false">
      <c r="A62" s="4"/>
      <c r="B62" s="30" t="s">
        <v>71</v>
      </c>
      <c r="C62" s="30" t="s">
        <v>72</v>
      </c>
      <c r="D62" s="30" t="s">
        <v>14</v>
      </c>
      <c r="E62" s="4" t="s">
        <v>15</v>
      </c>
      <c r="F62" s="10" t="s">
        <v>16</v>
      </c>
      <c r="G62" s="4" t="s">
        <v>23</v>
      </c>
      <c r="H62" s="36" t="str">
        <f aca="false">HYPERLINK("https://drive.google.com/a/dimentrix.com/file/d/0BxcRbyh2EqSnZHdOZEZPYUx5Qmc/view","13126_ADS17-ga-5_SchemaScriptGenerator")</f>
        <v>13126_ADS17-ga-5_SchemaScriptGenerator</v>
      </c>
      <c r="I62" s="37"/>
      <c r="J62" s="3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row>
    <row r="63" customFormat="false" ht="15.75" hidden="false" customHeight="false" outlineLevel="0" collapsed="false">
      <c r="A63" s="38"/>
      <c r="B63" s="30" t="s">
        <v>73</v>
      </c>
      <c r="C63" s="30" t="s">
        <v>74</v>
      </c>
      <c r="D63" s="30" t="s">
        <v>14</v>
      </c>
      <c r="E63" s="4" t="s">
        <v>15</v>
      </c>
      <c r="F63" s="10" t="s">
        <v>16</v>
      </c>
      <c r="G63" s="4" t="s">
        <v>23</v>
      </c>
      <c r="H63" s="10"/>
      <c r="I63" s="37"/>
      <c r="J63" s="3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row>
    <row r="64" customFormat="false" ht="15.75" hidden="false" customHeight="false" outlineLevel="0" collapsed="false">
      <c r="A64" s="4"/>
      <c r="B64" s="5"/>
      <c r="H64" s="10"/>
      <c r="I64" s="37"/>
      <c r="J64" s="3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row>
    <row r="65" customFormat="false" ht="15.75" hidden="false" customHeight="false" outlineLevel="0" collapsed="false">
      <c r="A65" s="4"/>
      <c r="B65" s="30" t="s">
        <v>75</v>
      </c>
      <c r="C65" s="30" t="s">
        <v>76</v>
      </c>
      <c r="D65" s="30" t="s">
        <v>14</v>
      </c>
      <c r="E65" s="4" t="s">
        <v>15</v>
      </c>
      <c r="F65" s="10" t="s">
        <v>16</v>
      </c>
      <c r="G65" s="4" t="s">
        <v>23</v>
      </c>
      <c r="H65" s="10"/>
      <c r="I65" s="37"/>
      <c r="J65" s="3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row>
    <row r="66" customFormat="false" ht="15.75" hidden="false" customHeight="false" outlineLevel="0" collapsed="false">
      <c r="A66" s="4"/>
      <c r="B66" s="30" t="s">
        <v>77</v>
      </c>
      <c r="C66" s="30" t="s">
        <v>78</v>
      </c>
      <c r="D66" s="30" t="s">
        <v>14</v>
      </c>
      <c r="E66" s="4" t="s">
        <v>15</v>
      </c>
      <c r="F66" s="10" t="s">
        <v>16</v>
      </c>
      <c r="G66" s="4" t="s">
        <v>23</v>
      </c>
      <c r="H66" s="10"/>
      <c r="I66" s="37"/>
      <c r="J66" s="3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row>
    <row r="67" customFormat="false" ht="15.75" hidden="false" customHeight="false" outlineLevel="0" collapsed="false">
      <c r="A67" s="10"/>
      <c r="B67" s="10"/>
      <c r="C67" s="10"/>
      <c r="D67" s="10"/>
      <c r="E67" s="4"/>
      <c r="F67" s="10"/>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row>
    <row r="68" customFormat="false" ht="15.75" hidden="false" customHeight="false" outlineLevel="0" collapsed="false">
      <c r="A68" s="35" t="s">
        <v>79</v>
      </c>
      <c r="B68" s="17" t="s">
        <v>80</v>
      </c>
      <c r="C68" s="17"/>
      <c r="D68" s="17"/>
      <c r="E68" s="18"/>
      <c r="F68" s="17"/>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9"/>
      <c r="AM68" s="19"/>
      <c r="AN68" s="19"/>
      <c r="AO68" s="19"/>
      <c r="AP68" s="19"/>
      <c r="AQ68" s="19"/>
      <c r="AR68" s="19"/>
      <c r="AS68" s="19"/>
    </row>
    <row r="69" customFormat="false" ht="15.75" hidden="false" customHeight="false" outlineLevel="0" collapsed="false">
      <c r="A69" s="10"/>
      <c r="B69" s="10"/>
      <c r="C69" s="10"/>
      <c r="D69" s="10"/>
      <c r="E69" s="4"/>
      <c r="F69" s="10"/>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row>
    <row r="70" customFormat="false" ht="15.75" hidden="false" customHeight="false" outlineLevel="0" collapsed="false">
      <c r="A70" s="26" t="s">
        <v>81</v>
      </c>
      <c r="B70" s="7"/>
      <c r="C70" s="7"/>
      <c r="D70" s="7"/>
      <c r="E70" s="8"/>
      <c r="F70" s="7"/>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4"/>
      <c r="AK70" s="4"/>
    </row>
    <row r="71" customFormat="false" ht="15.75" hidden="false" customHeight="false" outlineLevel="0" collapsed="false">
      <c r="A71" s="9" t="s">
        <v>58</v>
      </c>
      <c r="B71" s="10"/>
      <c r="C71" s="10"/>
      <c r="D71" s="10"/>
      <c r="E71" s="4"/>
      <c r="F71" s="10"/>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row>
    <row r="72" customFormat="false" ht="15.75" hidden="false" customHeight="false" outlineLevel="0" collapsed="false">
      <c r="A72" s="10"/>
      <c r="B72" s="30" t="s">
        <v>82</v>
      </c>
      <c r="C72" s="30" t="s">
        <v>83</v>
      </c>
      <c r="D72" s="10" t="s">
        <v>14</v>
      </c>
      <c r="E72" s="4" t="s">
        <v>15</v>
      </c>
      <c r="F72" s="10" t="s">
        <v>16</v>
      </c>
      <c r="G72" s="4" t="s">
        <v>23</v>
      </c>
      <c r="H72" s="30"/>
      <c r="I72" s="32"/>
      <c r="J72" s="33"/>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row>
    <row r="73" customFormat="false" ht="15.75" hidden="false" customHeight="false" outlineLevel="0" collapsed="false">
      <c r="A73" s="10"/>
      <c r="B73" s="30" t="s">
        <v>84</v>
      </c>
      <c r="C73" s="30" t="s">
        <v>85</v>
      </c>
      <c r="D73" s="10" t="s">
        <v>14</v>
      </c>
      <c r="E73" s="4" t="s">
        <v>15</v>
      </c>
      <c r="F73" s="10" t="s">
        <v>16</v>
      </c>
      <c r="G73" s="4" t="s">
        <v>23</v>
      </c>
      <c r="H73" s="30"/>
      <c r="I73" s="32"/>
      <c r="J73" s="33"/>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row>
    <row r="74" customFormat="false" ht="15.75" hidden="false" customHeight="false" outlineLevel="0" collapsed="false">
      <c r="A74" s="10"/>
      <c r="B74" s="10"/>
      <c r="C74" s="10"/>
      <c r="D74" s="10"/>
      <c r="E74" s="4"/>
      <c r="F74" s="10"/>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row>
    <row r="75" customFormat="false" ht="15.75" hidden="false" customHeight="false" outlineLevel="0" collapsed="false">
      <c r="A75" s="26" t="s">
        <v>86</v>
      </c>
      <c r="B75" s="10"/>
      <c r="C75" s="10"/>
      <c r="D75" s="10"/>
      <c r="E75" s="4"/>
      <c r="F75" s="10"/>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row>
    <row r="76" customFormat="false" ht="15.75" hidden="false" customHeight="false" outlineLevel="0" collapsed="false">
      <c r="A76" s="9" t="s">
        <v>87</v>
      </c>
      <c r="B76" s="10" t="s">
        <v>88</v>
      </c>
      <c r="C76" s="10" t="s">
        <v>89</v>
      </c>
      <c r="D76" s="10" t="s">
        <v>14</v>
      </c>
      <c r="E76" s="4" t="s">
        <v>15</v>
      </c>
      <c r="F76" s="10" t="s">
        <v>16</v>
      </c>
      <c r="G76" s="4" t="s">
        <v>23</v>
      </c>
      <c r="H76" s="39" t="str">
        <f aca="false">HYPERLINK("https://drive.google.com/a/dimentrix.com/file/d/0BxcRbyh2EqSnU3MzLWVhakZyV2s/view","13126_ADS17-ga-7_SchemaCompare")</f>
        <v>13126_ADS17-ga-7_SchemaCompare</v>
      </c>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row>
    <row r="77" customFormat="false" ht="15.75" hidden="false" customHeight="false" outlineLevel="0" collapsed="false">
      <c r="A77" s="10"/>
      <c r="B77" s="10"/>
      <c r="C77" s="10"/>
      <c r="D77" s="10"/>
      <c r="E77" s="4"/>
      <c r="F77" s="10"/>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row>
    <row r="78" customFormat="false" ht="15.75" hidden="false" customHeight="false" outlineLevel="0" collapsed="false">
      <c r="A78" s="10"/>
      <c r="B78" s="10"/>
      <c r="C78" s="10"/>
      <c r="D78" s="10"/>
      <c r="E78" s="4"/>
      <c r="F78" s="10"/>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row>
    <row r="79" customFormat="false" ht="15.75" hidden="false" customHeight="false" outlineLevel="0" collapsed="false">
      <c r="A79" s="26" t="s">
        <v>90</v>
      </c>
      <c r="B79" s="7"/>
      <c r="C79" s="7"/>
      <c r="D79" s="7"/>
      <c r="E79" s="8"/>
      <c r="F79" s="7"/>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4"/>
      <c r="AK79" s="4"/>
    </row>
    <row r="80" customFormat="false" ht="15.75" hidden="false" customHeight="false" outlineLevel="0" collapsed="false">
      <c r="A80" s="9" t="s">
        <v>58</v>
      </c>
      <c r="B80" s="10"/>
      <c r="C80" s="10"/>
      <c r="D80" s="10"/>
      <c r="E80" s="4"/>
      <c r="F80" s="10"/>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row>
    <row r="81" customFormat="false" ht="15.75" hidden="false" customHeight="false" outlineLevel="0" collapsed="false">
      <c r="A81" s="10"/>
      <c r="B81" s="30" t="s">
        <v>91</v>
      </c>
      <c r="C81" s="30" t="s">
        <v>92</v>
      </c>
      <c r="D81" s="10" t="s">
        <v>14</v>
      </c>
      <c r="E81" s="4" t="s">
        <v>15</v>
      </c>
      <c r="F81" s="10" t="s">
        <v>16</v>
      </c>
      <c r="G81" s="4" t="s">
        <v>23</v>
      </c>
      <c r="H81" s="30"/>
      <c r="I81" s="32"/>
      <c r="J81" s="33"/>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row>
    <row r="82" customFormat="false" ht="15.75" hidden="false" customHeight="false" outlineLevel="0" collapsed="false">
      <c r="A82" s="5"/>
      <c r="B82" s="5"/>
      <c r="C82" s="5"/>
      <c r="D82" s="5"/>
      <c r="F82" s="5"/>
    </row>
    <row r="83" customFormat="false" ht="15.75" hidden="false" customHeight="false" outlineLevel="0" collapsed="false">
      <c r="A83" s="35" t="s">
        <v>93</v>
      </c>
      <c r="B83" s="40"/>
      <c r="C83" s="40"/>
      <c r="D83" s="40"/>
      <c r="E83" s="19"/>
      <c r="F83" s="40"/>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row>
    <row r="84" customFormat="false" ht="15.75" hidden="false" customHeight="false" outlineLevel="0" collapsed="false">
      <c r="A84" s="9" t="s">
        <v>94</v>
      </c>
      <c r="B84" s="5"/>
      <c r="C84" s="5"/>
      <c r="D84" s="5"/>
      <c r="F84" s="5"/>
    </row>
    <row r="85" customFormat="false" ht="15.75" hidden="false" customHeight="false" outlineLevel="0" collapsed="false">
      <c r="A85" s="5"/>
      <c r="B85" s="5" t="s">
        <v>95</v>
      </c>
      <c r="C85" s="5" t="s">
        <v>96</v>
      </c>
      <c r="D85" s="5" t="s">
        <v>14</v>
      </c>
      <c r="E85" s="4" t="s">
        <v>15</v>
      </c>
      <c r="F85" s="10" t="s">
        <v>16</v>
      </c>
      <c r="G85" s="4" t="s">
        <v>17</v>
      </c>
      <c r="H85" s="41" t="str">
        <f aca="false">HYPERLINK("https://drive.google.com/a/dimentrix.com/file/d/0BxcRbyh2EqSnc1VoYXlkZWd4MTg/view","13126_ADS17-ga-7_Object Search")</f>
        <v>13126_ADS17-ga-7_Object Search</v>
      </c>
    </row>
    <row r="86" customFormat="false" ht="15.75" hidden="false" customHeight="false" outlineLevel="0" collapsed="false">
      <c r="A86" s="5"/>
      <c r="B86" s="5"/>
      <c r="C86" s="5"/>
      <c r="D86" s="5"/>
      <c r="F86" s="5"/>
    </row>
    <row r="87" customFormat="false" ht="15.75" hidden="false" customHeight="false" outlineLevel="0" collapsed="false">
      <c r="A87" s="5"/>
      <c r="B87" s="5"/>
      <c r="C87" s="5"/>
      <c r="D87" s="5"/>
      <c r="F87" s="5"/>
    </row>
    <row r="88" customFormat="false" ht="15.75" hidden="false" customHeight="false" outlineLevel="0" collapsed="false">
      <c r="A88" s="35" t="s">
        <v>97</v>
      </c>
      <c r="B88" s="40"/>
      <c r="C88" s="40"/>
      <c r="D88" s="40"/>
      <c r="E88" s="19"/>
      <c r="F88" s="40"/>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row>
    <row r="89" customFormat="false" ht="15.75" hidden="false" customHeight="false" outlineLevel="0" collapsed="false">
      <c r="A89" s="28"/>
      <c r="B89" s="5" t="s">
        <v>98</v>
      </c>
      <c r="C89" s="5" t="s">
        <v>99</v>
      </c>
      <c r="D89" s="5" t="s">
        <v>14</v>
      </c>
      <c r="E89" s="4" t="s">
        <v>15</v>
      </c>
      <c r="F89" s="10" t="s">
        <v>16</v>
      </c>
      <c r="G89" s="4" t="s">
        <v>23</v>
      </c>
      <c r="H89" s="41" t="str">
        <f aca="false">HYPERLINK("https://drive.google.com/a/dimentrix.com/file/d/0BxcRbyh2EqSnak56VFMxX0h6SWs/view","13126_ADS17-ga-7_Detail Pane")</f>
        <v>13126_ADS17-ga-7_Detail Pane</v>
      </c>
    </row>
    <row r="90" customFormat="false" ht="15.75" hidden="false" customHeight="false" outlineLevel="0" collapsed="false">
      <c r="A90" s="5"/>
      <c r="B90" s="5"/>
      <c r="C90" s="5"/>
      <c r="D90" s="5"/>
      <c r="F90" s="5"/>
    </row>
    <row r="91" customFormat="false" ht="15.75" hidden="false" customHeight="false" outlineLevel="0" collapsed="false">
      <c r="A91" s="35" t="s">
        <v>100</v>
      </c>
      <c r="B91" s="40"/>
      <c r="C91" s="40"/>
      <c r="D91" s="40"/>
      <c r="E91" s="19"/>
      <c r="F91" s="40"/>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row>
    <row r="92" customFormat="false" ht="15.75" hidden="false" customHeight="false" outlineLevel="0" collapsed="false">
      <c r="A92" s="28" t="s">
        <v>101</v>
      </c>
      <c r="B92" s="5"/>
      <c r="C92" s="5"/>
      <c r="D92" s="5"/>
      <c r="F92" s="5"/>
    </row>
    <row r="93" customFormat="false" ht="15.75" hidden="false" customHeight="false" outlineLevel="0" collapsed="false">
      <c r="A93" s="28" t="s">
        <v>102</v>
      </c>
      <c r="B93" s="5" t="s">
        <v>103</v>
      </c>
      <c r="C93" s="5" t="s">
        <v>104</v>
      </c>
      <c r="D93" s="5" t="s">
        <v>14</v>
      </c>
      <c r="E93" s="4" t="s">
        <v>15</v>
      </c>
      <c r="F93" s="10" t="s">
        <v>16</v>
      </c>
      <c r="G93" s="4" t="s">
        <v>23</v>
      </c>
      <c r="H93" s="41" t="str">
        <f aca="false">HYPERLINK("https://drive.google.com/a/dimentrix.com/file/d/0BxcRbyh2EqSneEd3WnlvMTFEWUE/view","13126_ADS17-ga-7_ServerConnection_Filter")</f>
        <v>13126_ADS17-ga-7_ServerConnection_Filter</v>
      </c>
    </row>
    <row r="94" customFormat="false" ht="15.75" hidden="false" customHeight="false" outlineLevel="0" collapsed="false">
      <c r="A94" s="5"/>
      <c r="B94" s="5"/>
      <c r="C94" s="5"/>
      <c r="D94" s="5"/>
      <c r="F94" s="5"/>
    </row>
    <row r="95" customFormat="false" ht="15.75" hidden="false" customHeight="false" outlineLevel="0" collapsed="false">
      <c r="A95" s="28" t="s">
        <v>102</v>
      </c>
      <c r="B95" s="5" t="s">
        <v>105</v>
      </c>
      <c r="C95" s="5" t="s">
        <v>106</v>
      </c>
      <c r="D95" s="5" t="s">
        <v>14</v>
      </c>
      <c r="E95" s="4" t="s">
        <v>15</v>
      </c>
      <c r="F95" s="10" t="s">
        <v>16</v>
      </c>
      <c r="G95" s="4" t="s">
        <v>23</v>
      </c>
      <c r="H95" s="41" t="str">
        <f aca="false">HYPERLINK("https://drive.google.com/a/dimentrix.com/file/d/0BxcRbyh2EqSnU1F1Q0stcUt1alE/view","13126_ADS17-ga-7_ServerConnection_SecondaryFilter")</f>
        <v>13126_ADS17-ga-7_ServerConnection_SecondaryFilter</v>
      </c>
    </row>
    <row r="96" customFormat="false" ht="15.75" hidden="false" customHeight="false" outlineLevel="0" collapsed="false">
      <c r="A96" s="5"/>
      <c r="B96" s="5"/>
      <c r="C96" s="5" t="s">
        <v>107</v>
      </c>
      <c r="D96" s="5"/>
      <c r="F96" s="5"/>
    </row>
    <row r="97" customFormat="false" ht="15.75" hidden="false" customHeight="false" outlineLevel="0" collapsed="false">
      <c r="A97" s="35" t="s">
        <v>108</v>
      </c>
      <c r="B97" s="40"/>
      <c r="C97" s="40"/>
      <c r="D97" s="40"/>
      <c r="E97" s="19"/>
      <c r="F97" s="40"/>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row>
    <row r="98" customFormat="false" ht="15.75" hidden="false" customHeight="false" outlineLevel="0" collapsed="false">
      <c r="A98" s="28" t="s">
        <v>109</v>
      </c>
      <c r="B98" s="5" t="s">
        <v>110</v>
      </c>
      <c r="C98" s="5" t="s">
        <v>111</v>
      </c>
      <c r="D98" s="5" t="s">
        <v>14</v>
      </c>
      <c r="E98" s="4" t="s">
        <v>15</v>
      </c>
      <c r="F98" s="10" t="s">
        <v>16</v>
      </c>
      <c r="G98" s="4" t="s">
        <v>23</v>
      </c>
      <c r="H98" s="41" t="str">
        <f aca="false">HYPERLINK("https://drive.google.com/a/dimentrix.com/file/d/0BxcRbyh2EqSnNnNoZ1o1anBRbWM/view","13126_ADS17-ga-7_Keywords")</f>
        <v>13126_ADS17-ga-7_Keywords</v>
      </c>
    </row>
    <row r="99" customFormat="false" ht="15.75" hidden="false" customHeight="false" outlineLevel="0" collapsed="false">
      <c r="A99" s="5"/>
      <c r="B99" s="5"/>
      <c r="C99" s="5"/>
      <c r="D99" s="5"/>
      <c r="F99" s="5"/>
    </row>
    <row r="100" customFormat="false" ht="15.75" hidden="false" customHeight="false" outlineLevel="0" collapsed="false">
      <c r="A100" s="35" t="s">
        <v>112</v>
      </c>
      <c r="B100" s="40" t="s">
        <v>113</v>
      </c>
      <c r="C100" s="40"/>
      <c r="D100" s="40"/>
      <c r="E100" s="19"/>
      <c r="F100" s="40"/>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row>
    <row r="101" customFormat="false" ht="15.75" hidden="false" customHeight="false" outlineLevel="0" collapsed="false">
      <c r="A101" s="5"/>
      <c r="B101" s="5"/>
      <c r="C101" s="5"/>
      <c r="D101" s="5"/>
      <c r="F101" s="5"/>
    </row>
    <row r="102" customFormat="false" ht="15.75" hidden="false" customHeight="false" outlineLevel="0" collapsed="false">
      <c r="A102" s="5"/>
      <c r="B102" s="5"/>
      <c r="C102" s="5"/>
      <c r="D102" s="5"/>
      <c r="F102" s="5"/>
    </row>
    <row r="103" customFormat="false" ht="15.75" hidden="false" customHeight="false" outlineLevel="0" collapsed="false">
      <c r="A103" s="35" t="s">
        <v>114</v>
      </c>
      <c r="B103" s="40"/>
      <c r="C103" s="40"/>
      <c r="D103" s="40"/>
      <c r="E103" s="19"/>
      <c r="F103" s="40"/>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c r="AP103" s="19"/>
      <c r="AQ103" s="19"/>
      <c r="AR103" s="19"/>
      <c r="AS103" s="19"/>
    </row>
    <row r="104" customFormat="false" ht="15.75" hidden="false" customHeight="false" outlineLevel="0" collapsed="false">
      <c r="A104" s="28" t="s">
        <v>115</v>
      </c>
      <c r="B104" s="5" t="s">
        <v>116</v>
      </c>
      <c r="C104" s="5" t="s">
        <v>117</v>
      </c>
      <c r="D104" s="5" t="s">
        <v>14</v>
      </c>
      <c r="E104" s="4" t="s">
        <v>15</v>
      </c>
      <c r="F104" s="10" t="s">
        <v>16</v>
      </c>
      <c r="G104" s="4" t="s">
        <v>23</v>
      </c>
    </row>
    <row r="105" customFormat="false" ht="15.75" hidden="false" customHeight="false" outlineLevel="0" collapsed="false">
      <c r="A105" s="5"/>
      <c r="B105" s="5"/>
      <c r="C105" s="5"/>
      <c r="D105" s="5"/>
      <c r="F105" s="5"/>
    </row>
    <row r="106" customFormat="false" ht="15.75" hidden="false" customHeight="false" outlineLevel="0" collapsed="false">
      <c r="A106" s="5"/>
      <c r="B106" s="5" t="s">
        <v>118</v>
      </c>
      <c r="C106" s="5" t="s">
        <v>117</v>
      </c>
      <c r="D106" s="5" t="s">
        <v>14</v>
      </c>
      <c r="E106" s="4" t="s">
        <v>15</v>
      </c>
      <c r="F106" s="10" t="s">
        <v>16</v>
      </c>
      <c r="G106" s="4" t="s">
        <v>23</v>
      </c>
    </row>
  </sheetData>
  <printOptions headings="false" gridLines="false" gridLinesSet="true" horizontalCentered="false" verticalCentered="false"/>
  <pageMargins left="0.747916666666667" right="0.747916666666667" top="0.984027777777778" bottom="0.984027777777778" header="0.511805555555555" footer="0.511805555555555"/>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language>en-IN</dc:language>
  <cp:revision>0</cp:revision>
</cp:coreProperties>
</file>